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SÁVOLY2022\Képviselő-testületi ülések\2026\2026.09.11\05.ET_Helyi időközi választás költségtervének elfogadásáról\"/>
    </mc:Choice>
  </mc:AlternateContent>
  <xr:revisionPtr revIDLastSave="0" documentId="13_ncr:1_{06FC05B2-6A31-4E62-B5CF-CC1B9C37B4D2}" xr6:coauthVersionLast="47" xr6:coauthVersionMax="47" xr10:uidLastSave="{00000000-0000-0000-0000-000000000000}"/>
  <bookViews>
    <workbookView xWindow="-120" yWindow="-120" windowWidth="20730" windowHeight="11160" xr2:uid="{9FAC1ADD-A621-4BE7-9366-5E0C689B9F54}"/>
  </bookViews>
  <sheets>
    <sheet name="HVI_OEVI" sheetId="4" r:id="rId1"/>
    <sheet name="Központi dologi kiadások" sheetId="5" r:id="rId2"/>
  </sheets>
  <externalReferences>
    <externalReference r:id="rId3"/>
  </externalReferences>
  <definedNames>
    <definedName name="_xlnm._FilterDatabase" localSheetId="0" hidden="1">HVI_OEVI!$A$3:$H$3</definedName>
    <definedName name="IKIS_EGYSZK">#REF!</definedName>
    <definedName name="IKIS_HVI">#REF!</definedName>
    <definedName name="IKIS_KAPCS">#REF!</definedName>
    <definedName name="IKIS_MEGYE">#REF!</definedName>
    <definedName name="IKIS_SZAVK">#REF!</definedName>
    <definedName name="IKIS_TELEP">#REF!</definedName>
    <definedName name="IKIS_TÖBBSZK">#REF!</definedName>
    <definedName name="IKIS_VÁL">#REF!</definedName>
    <definedName name="IOGY_EGYSZK">#REF!</definedName>
    <definedName name="IOGY_HVI">#REF!</definedName>
    <definedName name="IOGY_KAPCS">#REF!</definedName>
    <definedName name="IOGY_LÉT_OEVI">#REF!</definedName>
    <definedName name="IOGY_LÉTSZÁM">#REF!</definedName>
    <definedName name="IOGY_MEGYE">#REF!</definedName>
    <definedName name="IOGY_SZAVK">#REF!</definedName>
    <definedName name="IOGY_TELEP">#REF!</definedName>
    <definedName name="IOGY_TÖBBSZK">#REF!</definedName>
    <definedName name="IOGY_VÁL">#REF!</definedName>
    <definedName name="IÖNK_EGYSZK" localSheetId="0">HVI_OEVI!#REF!</definedName>
    <definedName name="IÖNK_EGYSZK">'[1]mátrix_összegekkel+terv'!#REF!</definedName>
    <definedName name="IÖNK_HVI" localSheetId="0">HVI_OEVI!#REF!</definedName>
    <definedName name="IÖNK_HVI">'[1]mátrix_összegekkel+terv'!#REF!</definedName>
    <definedName name="IÖNK_KAPCS" localSheetId="0">HVI_OEVI!#REF!</definedName>
    <definedName name="IÖNK_KAPCS">'[1]mátrix_összegekkel+terv'!#REF!</definedName>
    <definedName name="IÖNK_MEGYE" localSheetId="0">HVI_OEVI!#REF!</definedName>
    <definedName name="IÖNK_MEGYE">'[1]mátrix_összegekkel+terv'!#REF!</definedName>
    <definedName name="IÖNK_SZAVK" localSheetId="0">HVI_OEVI!#REF!</definedName>
    <definedName name="IÖNK_SZAVK">'[1]mátrix_összegekkel+terv'!#REF!</definedName>
    <definedName name="IÖNK_TELEP" localSheetId="0">HVI_OEVI!#REF!</definedName>
    <definedName name="IÖNK_TELEP">'[1]mátrix_összegekkel+terv'!#REF!</definedName>
    <definedName name="IÖNK_TÖBBSZK" localSheetId="0">HVI_OEVI!#REF!</definedName>
    <definedName name="IÖNK_TÖBBSZK">'[1]mátrix_összegekkel+terv'!#REF!</definedName>
    <definedName name="Járulék" localSheetId="0">HVI_OEVI!#REF!</definedName>
    <definedName name="Járulék">'[1]mátrix_összegekkel+terv'!#REF!</definedName>
    <definedName name="_xlnm.Print_Titles" localSheetId="0">HVI_OEVI!$2:$4</definedName>
    <definedName name="_xlnm.Print_Area" localSheetId="0">HVI_OEVI!$A$1:$H$36</definedName>
    <definedName name="REPI" localSheetId="0">HVI_OEVI!#REF!</definedName>
    <definedName name="REPI">'[1]mátrix_összegekkel+terv'!#REF!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4" l="1"/>
  <c r="C6" i="5"/>
  <c r="C5" i="5"/>
  <c r="C11" i="5" l="1"/>
  <c r="C3" i="5"/>
  <c r="C2" i="5"/>
  <c r="G19" i="4"/>
  <c r="G33" i="4"/>
  <c r="H33" i="4" s="1"/>
  <c r="G26" i="4" l="1"/>
  <c r="H26" i="4" s="1"/>
  <c r="G25" i="4"/>
  <c r="H25" i="4" s="1"/>
  <c r="G24" i="4"/>
  <c r="H24" i="4" s="1"/>
  <c r="H19" i="4"/>
  <c r="G21" i="4"/>
  <c r="H21" i="4" s="1"/>
  <c r="G17" i="4"/>
  <c r="H17" i="4" s="1"/>
  <c r="G13" i="4"/>
  <c r="H13" i="4" s="1"/>
  <c r="G14" i="4"/>
  <c r="H14" i="4" s="1"/>
  <c r="G15" i="4"/>
  <c r="H15" i="4" s="1"/>
  <c r="G12" i="4"/>
  <c r="H12" i="4" s="1"/>
  <c r="G9" i="4"/>
  <c r="H9" i="4" s="1"/>
  <c r="G8" i="4"/>
  <c r="H8" i="4" s="1"/>
</calcChain>
</file>

<file path=xl/sharedStrings.xml><?xml version="1.0" encoding="utf-8"?>
<sst xmlns="http://schemas.openxmlformats.org/spreadsheetml/2006/main" count="62" uniqueCount="59">
  <si>
    <t>Kód</t>
  </si>
  <si>
    <t>Jogcím</t>
  </si>
  <si>
    <t>Összes kiadás</t>
  </si>
  <si>
    <t>TELEPÜLÉSI KIADÁSOK</t>
  </si>
  <si>
    <t>1. DOLOGI KIADÁSOK</t>
  </si>
  <si>
    <t>Kiadások a szavazás napján és azt megelőzően</t>
  </si>
  <si>
    <t>Dologi kiadások szavazókörönként:</t>
  </si>
  <si>
    <t>1</t>
  </si>
  <si>
    <t>Dologi kiadások településenként:</t>
  </si>
  <si>
    <t>2. SZEMÉLYI JUTTATÁSOK</t>
  </si>
  <si>
    <t>A helyi választási bizottság (a továbbiakban: HVB) választott tagjainak tiszteletdíja</t>
  </si>
  <si>
    <t>A HVB elnökének a HVB szavazásnapi tevékenységével kapcsolatos díja egy szavazókörös településen:</t>
  </si>
  <si>
    <r>
      <t>A HVB választott tagjainak szavazásnapi tevékenységével kapcsolatos</t>
    </r>
    <r>
      <rPr>
        <strike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díja egy szavazókörös településen:</t>
    </r>
  </si>
  <si>
    <t>A HVI vezetőjének díja választási naponként, az érintett választópolgárok száma függvényében (több településre kiterjedő illetékességgel rendelkező HVI esetén a települések összesített érintett választópolgárszáma alapján)</t>
  </si>
  <si>
    <t>A HVI tagjainak díja választási naponként, az érintett választópolgárok száma függvényében (több településre kiterjedő illetékességgel rendelkező HVI esetén a települések összesített érintett választópolgárszáma alapján)</t>
  </si>
  <si>
    <t>Az SZSZB (egy szavazókörrel rendelkező településen a HVB) mellett működő jegyzőkönyvvezető díja</t>
  </si>
  <si>
    <t>3. ELLÁTÁSI KIADÁSOK</t>
  </si>
  <si>
    <t>Étkezési ellátás bruttó kiadásai</t>
  </si>
  <si>
    <t>Az SZSZB (egy szavazókörrel rendelkező településen a HVB) választott és megbízott tagjainak, valamint a bizottság mellett működő jegyzőkönyvvezető szavazásnapi ellátási kiadásai szavazókörönként:</t>
  </si>
  <si>
    <t>A HVI vezetőjének és tagjainak ellátási kiadásai normatív létszám alapján, tagonként:</t>
  </si>
  <si>
    <t>4. MUNKAADÓT TERHELŐ FIZETÉSI KÖTELEZETTSÉG</t>
  </si>
  <si>
    <t>Munkaadókat terhelő járulékok és szociális hozzájárulási adó fizetési kötelezettség</t>
  </si>
  <si>
    <t>Munkaadókat terhelő járulékok és szociális hozzájárulási adó:</t>
  </si>
  <si>
    <t>A Pvr. 1. melléklete szerint igénybe vehető normatíva</t>
  </si>
  <si>
    <t>Saját forrás igénybevétel</t>
  </si>
  <si>
    <t>Normatíva</t>
  </si>
  <si>
    <t>Tervezett normatíva</t>
  </si>
  <si>
    <t>Név</t>
  </si>
  <si>
    <t>Egység</t>
  </si>
  <si>
    <t>Ft/egység</t>
  </si>
  <si>
    <t>MINDÖSSZESEN:</t>
  </si>
  <si>
    <t>Támogatási Összeg (Ft)</t>
  </si>
  <si>
    <t>címzetes főjegyző</t>
  </si>
  <si>
    <t>pénzügyi ellenjegyző</t>
  </si>
  <si>
    <t>Költségterv,  a  2026.  szeptember  20-án lebonyolításra kerülő polgármester és települési önkormányzati képviselők időközi választás költségeinek normatíváiról, tételeiről a 11/2025. (IX.15.) IM rendelet alapján</t>
  </si>
  <si>
    <t>A HVB elnökének díja 10 000 vagy annál kevesebb lakosú településen:</t>
  </si>
  <si>
    <t>A HVB választott tagjainak díja egy szavazókörös településen:</t>
  </si>
  <si>
    <t>4000 választópolgárig:</t>
  </si>
  <si>
    <t>A HVB ellátási kiadásai a választási időszakban:</t>
  </si>
  <si>
    <t>Központi dologi kiadások</t>
  </si>
  <si>
    <t>A jegyzőkönyvvezető díja:</t>
  </si>
  <si>
    <t>VÁRMEGYEI/FŐVÁROSI KIADÁSOK</t>
  </si>
  <si>
    <t>TVI vezetőjének és tagjainak díja választási naponként</t>
  </si>
  <si>
    <t>A TVI vezető és tagjainak díja TVI-nként:</t>
  </si>
  <si>
    <t>KÖZPONTI KIADÁSOK</t>
  </si>
  <si>
    <t>DOLOGI KIADÁSOK</t>
  </si>
  <si>
    <t>Értesítők nyomtatása, megszemélyesítése és borítékolása, választópolgáronként.</t>
  </si>
  <si>
    <t>Értesítők kézbesítése, választópolgáronként.</t>
  </si>
  <si>
    <t>Urnacsomagok előállítása, összeállítása, szállítása, szavazókörönként.</t>
  </si>
  <si>
    <t>Braille-írással készült értesítő borítékkal, választópolgáronként.</t>
  </si>
  <si>
    <t>Bruttó egységár (Ft)</t>
  </si>
  <si>
    <t>Összesen</t>
  </si>
  <si>
    <t>Szavazásnapi nyomtatványok és kellékek előállítása, szavazókörönként.</t>
  </si>
  <si>
    <t>Szavazólapok, választópolgáronként és szavazólapfajtánként (120 választópolgárig + 50 % tartalékkal, 121-500 választópolgár között + 20 % tartalékkal)</t>
  </si>
  <si>
    <t>Boríték szavazólaphoz, választópolgáronként (120 választópolgárig + 50 % tartalékkal, 121-500 választópolgár között + 20 % tartalékkal)</t>
  </si>
  <si>
    <t>Braille-írással ellátott szavazósablon és tájékoztató szavazáshoz választópolgáronként, szavazólap fajtánként</t>
  </si>
  <si>
    <t>Marcali, 2026. szeptember 02.</t>
  </si>
  <si>
    <t>Bödőné Dr. Molnár Irén sk.</t>
  </si>
  <si>
    <t>Pappné Boros Magdolna 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</si>
</sst>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4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B4C7E7"/>
        <bgColor rgb="FFC9C9C9"/>
      </patternFill>
    </fill>
    <fill>
      <patternFill patternType="solid">
        <fgColor rgb="FFDAE3F3"/>
        <bgColor rgb="FFEDEDE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rgb="FFC9C9C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4">
    <xf numFmtId="0" fontId="0" fillId="0" borderId="0" xfId="0"/>
    <xf numFmtId="2" fontId="3" fillId="0" borderId="0" xfId="1" applyNumberFormat="1" applyFont="1" applyAlignment="1" applyProtection="1">
      <alignment horizontal="left" vertical="center"/>
      <protection locked="0"/>
    </xf>
    <xf numFmtId="2" fontId="4" fillId="0" borderId="0" xfId="1" applyNumberFormat="1" applyFont="1" applyAlignment="1" applyProtection="1">
      <alignment horizontal="left" vertical="center"/>
      <protection locked="0"/>
    </xf>
    <xf numFmtId="2" fontId="2" fillId="0" borderId="0" xfId="1" applyNumberFormat="1" applyFont="1" applyAlignment="1" applyProtection="1">
      <alignment horizontal="left" vertical="center"/>
      <protection locked="0"/>
    </xf>
    <xf numFmtId="1" fontId="2" fillId="4" borderId="1" xfId="1" applyNumberFormat="1" applyFont="1" applyFill="1" applyBorder="1" applyAlignment="1" applyProtection="1">
      <alignment horizontal="left" vertical="center" wrapText="1"/>
      <protection locked="0"/>
    </xf>
    <xf numFmtId="2" fontId="2" fillId="4" borderId="1" xfId="1" applyNumberFormat="1" applyFont="1" applyFill="1" applyBorder="1" applyAlignment="1" applyProtection="1">
      <alignment vertical="center" wrapText="1"/>
      <protection locked="0"/>
    </xf>
    <xf numFmtId="1" fontId="3" fillId="0" borderId="1" xfId="1" applyNumberFormat="1" applyFont="1" applyBorder="1" applyAlignment="1" applyProtection="1">
      <alignment horizontal="right" vertical="center" wrapText="1"/>
      <protection locked="0"/>
    </xf>
    <xf numFmtId="2" fontId="3" fillId="0" borderId="1" xfId="1" applyNumberFormat="1" applyFont="1" applyBorder="1" applyAlignment="1" applyProtection="1">
      <alignment horizontal="left" vertical="center" wrapText="1"/>
      <protection locked="0"/>
    </xf>
    <xf numFmtId="1" fontId="3" fillId="0" borderId="1" xfId="1" applyNumberFormat="1" applyFont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 applyProtection="1">
      <alignment vertical="center"/>
      <protection locked="0"/>
    </xf>
    <xf numFmtId="2" fontId="2" fillId="3" borderId="1" xfId="1" applyNumberFormat="1" applyFont="1" applyFill="1" applyBorder="1" applyAlignment="1" applyProtection="1">
      <alignment vertical="center"/>
      <protection locked="0"/>
    </xf>
    <xf numFmtId="164" fontId="3" fillId="0" borderId="1" xfId="2" applyNumberFormat="1" applyFont="1" applyFill="1" applyBorder="1" applyAlignment="1" applyProtection="1">
      <alignment vertical="center"/>
      <protection locked="0"/>
    </xf>
    <xf numFmtId="164" fontId="3" fillId="0" borderId="1" xfId="2" applyNumberFormat="1" applyFont="1" applyBorder="1" applyAlignment="1">
      <alignment vertical="center" wrapText="1"/>
    </xf>
    <xf numFmtId="164" fontId="3" fillId="0" borderId="1" xfId="2" applyNumberFormat="1" applyFont="1" applyBorder="1" applyAlignment="1">
      <alignment vertical="center"/>
    </xf>
    <xf numFmtId="3" fontId="3" fillId="0" borderId="1" xfId="1" applyNumberFormat="1" applyFont="1" applyBorder="1" applyAlignment="1" applyProtection="1">
      <alignment horizontal="right" vertical="center"/>
      <protection locked="0"/>
    </xf>
    <xf numFmtId="2" fontId="2" fillId="0" borderId="1" xfId="1" applyNumberFormat="1" applyFont="1" applyBorder="1" applyAlignment="1" applyProtection="1">
      <alignment vertical="center"/>
      <protection locked="0"/>
    </xf>
    <xf numFmtId="3" fontId="3" fillId="0" borderId="1" xfId="1" applyNumberFormat="1" applyFont="1" applyBorder="1" applyAlignment="1" applyProtection="1">
      <alignment horizontal="right" vertical="center" wrapText="1"/>
      <protection locked="0"/>
    </xf>
    <xf numFmtId="1" fontId="6" fillId="0" borderId="0" xfId="1" applyNumberFormat="1" applyFont="1" applyAlignment="1" applyProtection="1">
      <alignment horizontal="left" vertical="center"/>
      <protection locked="0"/>
    </xf>
    <xf numFmtId="1" fontId="3" fillId="0" borderId="0" xfId="1" applyNumberFormat="1" applyFont="1" applyAlignment="1" applyProtection="1">
      <alignment horizontal="center" vertical="center"/>
      <protection locked="0"/>
    </xf>
    <xf numFmtId="2" fontId="3" fillId="0" borderId="0" xfId="1" applyNumberFormat="1" applyFont="1" applyAlignment="1" applyProtection="1">
      <alignment horizontal="center" vertical="center"/>
      <protection locked="0"/>
    </xf>
    <xf numFmtId="165" fontId="8" fillId="5" borderId="1" xfId="3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6" fillId="0" borderId="1" xfId="1" applyNumberFormat="1" applyFont="1" applyBorder="1" applyAlignment="1" applyProtection="1">
      <alignment horizontal="left" vertical="center"/>
      <protection locked="0"/>
    </xf>
    <xf numFmtId="2" fontId="3" fillId="0" borderId="1" xfId="1" applyNumberFormat="1" applyFont="1" applyBorder="1" applyAlignment="1" applyProtection="1">
      <alignment horizontal="left" vertical="center"/>
      <protection locked="0"/>
    </xf>
    <xf numFmtId="2" fontId="2" fillId="3" borderId="1" xfId="1" applyNumberFormat="1" applyFont="1" applyFill="1" applyBorder="1" applyAlignment="1" applyProtection="1">
      <alignment horizontal="center" vertical="center"/>
      <protection locked="0"/>
    </xf>
    <xf numFmtId="165" fontId="2" fillId="4" borderId="1" xfId="3" applyNumberFormat="1" applyFont="1" applyFill="1" applyBorder="1" applyAlignment="1" applyProtection="1">
      <alignment vertical="center" wrapText="1"/>
      <protection locked="0"/>
    </xf>
    <xf numFmtId="165" fontId="3" fillId="0" borderId="1" xfId="3" applyNumberFormat="1" applyFont="1" applyBorder="1" applyAlignment="1" applyProtection="1">
      <alignment horizontal="center" vertical="center"/>
      <protection locked="0"/>
    </xf>
    <xf numFmtId="165" fontId="2" fillId="3" borderId="1" xfId="3" applyNumberFormat="1" applyFont="1" applyFill="1" applyBorder="1" applyAlignment="1" applyProtection="1">
      <alignment horizontal="center" vertical="center"/>
      <protection locked="0"/>
    </xf>
    <xf numFmtId="165" fontId="2" fillId="4" borderId="1" xfId="3" applyNumberFormat="1" applyFont="1" applyFill="1" applyBorder="1" applyAlignment="1" applyProtection="1">
      <alignment horizontal="center" vertical="center" wrapText="1"/>
      <protection locked="0"/>
    </xf>
    <xf numFmtId="165" fontId="2" fillId="3" borderId="1" xfId="3" applyNumberFormat="1" applyFont="1" applyFill="1" applyBorder="1" applyAlignment="1" applyProtection="1">
      <alignment vertical="center"/>
      <protection locked="0"/>
    </xf>
    <xf numFmtId="165" fontId="3" fillId="0" borderId="1" xfId="3" applyNumberFormat="1" applyFont="1" applyBorder="1" applyAlignment="1" applyProtection="1">
      <alignment horizontal="center" vertical="center" wrapText="1"/>
      <protection locked="0"/>
    </xf>
    <xf numFmtId="165" fontId="3" fillId="0" borderId="0" xfId="3" applyNumberFormat="1" applyFont="1" applyAlignment="1" applyProtection="1">
      <alignment horizontal="left" vertical="center"/>
      <protection locked="0"/>
    </xf>
    <xf numFmtId="3" fontId="8" fillId="5" borderId="1" xfId="3" applyNumberFormat="1" applyFont="1" applyFill="1" applyBorder="1" applyAlignment="1">
      <alignment horizontal="center" vertical="center" wrapText="1"/>
    </xf>
    <xf numFmtId="3" fontId="2" fillId="4" borderId="1" xfId="1" applyNumberFormat="1" applyFont="1" applyFill="1" applyBorder="1" applyAlignment="1" applyProtection="1">
      <alignment horizontal="right" wrapText="1"/>
      <protection locked="0"/>
    </xf>
    <xf numFmtId="3" fontId="3" fillId="0" borderId="1" xfId="1" applyNumberFormat="1" applyFont="1" applyBorder="1" applyAlignment="1" applyProtection="1">
      <alignment horizontal="right"/>
      <protection locked="0"/>
    </xf>
    <xf numFmtId="3" fontId="3" fillId="0" borderId="0" xfId="1" applyNumberFormat="1" applyFont="1" applyAlignment="1" applyProtection="1">
      <alignment horizontal="right"/>
      <protection locked="0"/>
    </xf>
    <xf numFmtId="1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3" borderId="1" xfId="1" applyNumberFormat="1" applyFont="1" applyFill="1" applyBorder="1" applyAlignment="1" applyProtection="1">
      <alignment horizontal="right" vertical="center"/>
      <protection locked="0"/>
    </xf>
    <xf numFmtId="3" fontId="2" fillId="4" borderId="1" xfId="1" applyNumberFormat="1" applyFont="1" applyFill="1" applyBorder="1" applyAlignment="1" applyProtection="1">
      <alignment horizontal="right" vertical="center" wrapText="1"/>
      <protection locked="0"/>
    </xf>
    <xf numFmtId="2" fontId="10" fillId="0" borderId="0" xfId="1" applyNumberFormat="1" applyFont="1" applyAlignment="1" applyProtection="1">
      <alignment horizontal="center" vertical="center"/>
      <protection locked="0"/>
    </xf>
    <xf numFmtId="1" fontId="10" fillId="0" borderId="0" xfId="1" applyNumberFormat="1" applyFont="1" applyAlignment="1" applyProtection="1">
      <alignment horizontal="left" vertical="center"/>
      <protection locked="0"/>
    </xf>
    <xf numFmtId="1" fontId="3" fillId="6" borderId="1" xfId="1" applyNumberFormat="1" applyFont="1" applyFill="1" applyBorder="1" applyAlignment="1" applyProtection="1">
      <alignment horizontal="right" vertical="center" wrapText="1"/>
      <protection locked="0"/>
    </xf>
    <xf numFmtId="2" fontId="3" fillId="6" borderId="1" xfId="1" applyNumberFormat="1" applyFont="1" applyFill="1" applyBorder="1" applyAlignment="1" applyProtection="1">
      <alignment horizontal="left" vertical="center" wrapText="1"/>
      <protection locked="0"/>
    </xf>
    <xf numFmtId="1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6" borderId="1" xfId="1" applyNumberFormat="1" applyFont="1" applyFill="1" applyBorder="1" applyAlignment="1" applyProtection="1">
      <alignment horizontal="right" vertical="center" wrapText="1"/>
      <protection locked="0"/>
    </xf>
    <xf numFmtId="2" fontId="2" fillId="7" borderId="1" xfId="1" applyNumberFormat="1" applyFont="1" applyFill="1" applyBorder="1" applyAlignment="1" applyProtection="1">
      <alignment vertical="center"/>
      <protection locked="0"/>
    </xf>
    <xf numFmtId="1" fontId="3" fillId="5" borderId="1" xfId="1" applyNumberFormat="1" applyFont="1" applyFill="1" applyBorder="1" applyAlignment="1" applyProtection="1">
      <alignment horizontal="right" vertical="center" wrapText="1"/>
      <protection locked="0"/>
    </xf>
    <xf numFmtId="2" fontId="3" fillId="5" borderId="1" xfId="1" applyNumberFormat="1" applyFont="1" applyFill="1" applyBorder="1" applyAlignment="1" applyProtection="1">
      <alignment horizontal="left" vertical="center" wrapText="1"/>
      <protection locked="0"/>
    </xf>
    <xf numFmtId="1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164" fontId="3" fillId="5" borderId="1" xfId="2" applyNumberFormat="1" applyFont="1" applyFill="1" applyBorder="1" applyAlignment="1" applyProtection="1">
      <alignment vertical="center"/>
      <protection locked="0"/>
    </xf>
    <xf numFmtId="3" fontId="3" fillId="5" borderId="1" xfId="1" applyNumberFormat="1" applyFont="1" applyFill="1" applyBorder="1" applyAlignment="1" applyProtection="1">
      <alignment horizontal="right" vertical="center" wrapText="1"/>
      <protection locked="0"/>
    </xf>
    <xf numFmtId="165" fontId="3" fillId="5" borderId="1" xfId="3" applyNumberFormat="1" applyFont="1" applyFill="1" applyBorder="1" applyAlignment="1" applyProtection="1">
      <alignment horizontal="center" vertical="center"/>
      <protection locked="0"/>
    </xf>
    <xf numFmtId="2" fontId="3" fillId="5" borderId="0" xfId="1" applyNumberFormat="1" applyFont="1" applyFill="1" applyAlignment="1" applyProtection="1">
      <alignment horizontal="left" vertical="center"/>
      <protection locked="0"/>
    </xf>
    <xf numFmtId="0" fontId="0" fillId="0" borderId="1" xfId="0" applyBorder="1"/>
    <xf numFmtId="4" fontId="0" fillId="0" borderId="1" xfId="0" applyNumberFormat="1" applyBorder="1"/>
    <xf numFmtId="4" fontId="11" fillId="0" borderId="1" xfId="0" applyNumberFormat="1" applyFont="1" applyBorder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3" fontId="3" fillId="7" borderId="1" xfId="1" applyNumberFormat="1" applyFont="1" applyFill="1" applyBorder="1" applyAlignment="1" applyProtection="1">
      <alignment vertical="center"/>
      <protection locked="0"/>
    </xf>
    <xf numFmtId="0" fontId="9" fillId="5" borderId="0" xfId="0" applyFont="1" applyFill="1" applyAlignment="1">
      <alignment horizontal="center" vertical="center" wrapText="1"/>
    </xf>
    <xf numFmtId="165" fontId="8" fillId="5" borderId="2" xfId="3" applyNumberFormat="1" applyFont="1" applyFill="1" applyBorder="1" applyAlignment="1">
      <alignment horizontal="center" vertical="center"/>
    </xf>
    <xf numFmtId="165" fontId="8" fillId="5" borderId="3" xfId="3" applyNumberFormat="1" applyFont="1" applyFill="1" applyBorder="1" applyAlignment="1">
      <alignment horizontal="center" vertical="center"/>
    </xf>
    <xf numFmtId="165" fontId="8" fillId="5" borderId="4" xfId="3" applyNumberFormat="1" applyFont="1" applyFill="1" applyBorder="1" applyAlignment="1">
      <alignment horizontal="center" vertical="center"/>
    </xf>
    <xf numFmtId="165" fontId="8" fillId="5" borderId="1" xfId="3" applyNumberFormat="1" applyFont="1" applyFill="1" applyBorder="1" applyAlignment="1">
      <alignment horizontal="center" vertical="center" wrapText="1"/>
    </xf>
    <xf numFmtId="165" fontId="8" fillId="5" borderId="1" xfId="3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 applyProtection="1">
      <alignment horizontal="left" vertical="center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2" fillId="4" borderId="1" xfId="1" applyNumberFormat="1" applyFont="1" applyFill="1" applyBorder="1" applyAlignment="1" applyProtection="1">
      <alignment horizontal="left" vertical="center" wrapText="1"/>
      <protection locked="0"/>
    </xf>
    <xf numFmtId="2" fontId="2" fillId="3" borderId="1" xfId="1" applyNumberFormat="1" applyFont="1" applyFill="1" applyBorder="1" applyAlignment="1" applyProtection="1">
      <alignment horizontal="left" vertical="center"/>
      <protection locked="0"/>
    </xf>
    <xf numFmtId="2" fontId="2" fillId="0" borderId="1" xfId="1" applyNumberFormat="1" applyFont="1" applyBorder="1" applyAlignment="1" applyProtection="1">
      <alignment horizontal="left" vertical="center"/>
      <protection locked="0"/>
    </xf>
    <xf numFmtId="2" fontId="2" fillId="4" borderId="2" xfId="1" applyNumberFormat="1" applyFont="1" applyFill="1" applyBorder="1" applyAlignment="1" applyProtection="1">
      <alignment horizontal="left" vertical="center" wrapText="1"/>
      <protection locked="0"/>
    </xf>
    <xf numFmtId="2" fontId="2" fillId="4" borderId="3" xfId="1" applyNumberFormat="1" applyFont="1" applyFill="1" applyBorder="1" applyAlignment="1" applyProtection="1">
      <alignment horizontal="left" vertical="center" wrapText="1"/>
      <protection locked="0"/>
    </xf>
    <xf numFmtId="2" fontId="2" fillId="4" borderId="4" xfId="1" applyNumberFormat="1" applyFont="1" applyFill="1" applyBorder="1" applyAlignment="1" applyProtection="1">
      <alignment horizontal="left" vertical="center" wrapText="1"/>
      <protection locked="0"/>
    </xf>
  </cellXfs>
  <cellStyles count="4">
    <cellStyle name="Ezres" xfId="3" builtinId="3"/>
    <cellStyle name="Ezres 2" xfId="2" xr:uid="{2AA80AE0-27EA-4340-8510-6DBB5B580CEC}"/>
    <cellStyle name="Normál" xfId="0" builtinId="0"/>
    <cellStyle name="Normál 2" xfId="1" xr:uid="{3C874EFA-03F6-4241-9E35-96CDB7185E5B}"/>
  </cellStyles>
  <dxfs count="0"/>
  <tableStyles count="0" defaultTableStyle="TableStyleMedium2" defaultPivotStyle="PivotStyleLight16"/>
  <colors>
    <mruColors>
      <color rgb="FF33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aj&#225;t%20munka\egys&#233;ges%20PVR0226_&#246;sszegekkel_v12_jav0708_sz&#233;tbontott%20cell&#225;kkal.xlsx" TargetMode="External"/><Relationship Id="rId1" Type="http://schemas.openxmlformats.org/officeDocument/2006/relationships/externalLinkPath" Target="https://dokutar.nvi.hu/oldalak/GFO/Megosztott%20dokumentumok/2026_&#233;vi%20OGY%20v&#225;laszt&#225;s/HVI_TVI_k&#246;lts&#233;gterv/egys&#233;ges%20PVR0226_&#246;sszegekkel_v12_jav0708_sz&#233;tbontott%20cell&#225;kk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unka1"/>
      <sheetName val="mátrix_összegekkel+terv"/>
      <sheetName val="Alap munka"/>
      <sheetName val="HVI_OEVI"/>
      <sheetName val="TVI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09E9-F960-44D4-8A7A-06D211F07FAA}">
  <sheetPr>
    <pageSetUpPr fitToPage="1"/>
  </sheetPr>
  <dimension ref="A1:H44"/>
  <sheetViews>
    <sheetView tabSelected="1" zoomScale="80" zoomScaleNormal="80" zoomScaleSheetLayoutView="80" workbookViewId="0">
      <pane ySplit="4" topLeftCell="A39" activePane="bottomLeft" state="frozen"/>
      <selection pane="bottomLeft" activeCell="C48" sqref="C48"/>
    </sheetView>
  </sheetViews>
  <sheetFormatPr defaultColWidth="9.42578125" defaultRowHeight="15" x14ac:dyDescent="0.25"/>
  <cols>
    <col min="1" max="1" width="8.7109375" style="17" bestFit="1" customWidth="1"/>
    <col min="2" max="2" width="81.85546875" style="1" customWidth="1"/>
    <col min="3" max="3" width="9.7109375" style="18" customWidth="1"/>
    <col min="4" max="4" width="13.7109375" style="19" customWidth="1"/>
    <col min="5" max="5" width="15.5703125" style="18" customWidth="1"/>
    <col min="6" max="6" width="17.28515625" style="35" bestFit="1" customWidth="1"/>
    <col min="7" max="7" width="18.42578125" style="1" customWidth="1"/>
    <col min="8" max="8" width="19" style="31" customWidth="1"/>
    <col min="9" max="16384" width="9.42578125" style="1"/>
  </cols>
  <sheetData>
    <row r="1" spans="1:8" ht="42" customHeight="1" x14ac:dyDescent="0.25">
      <c r="A1" s="59" t="s">
        <v>34</v>
      </c>
      <c r="B1" s="59"/>
      <c r="C1" s="59"/>
      <c r="D1" s="59"/>
      <c r="E1" s="59"/>
      <c r="F1" s="59"/>
      <c r="G1" s="59"/>
      <c r="H1" s="59"/>
    </row>
    <row r="2" spans="1:8" x14ac:dyDescent="0.25">
      <c r="A2" s="60" t="s">
        <v>23</v>
      </c>
      <c r="B2" s="61"/>
      <c r="C2" s="61"/>
      <c r="D2" s="61"/>
      <c r="E2" s="61"/>
      <c r="F2" s="62"/>
      <c r="G2" s="63" t="s">
        <v>24</v>
      </c>
      <c r="H2" s="64" t="s">
        <v>2</v>
      </c>
    </row>
    <row r="3" spans="1:8" s="2" customFormat="1" ht="14.65" customHeight="1" x14ac:dyDescent="0.25">
      <c r="A3" s="66" t="s">
        <v>1</v>
      </c>
      <c r="B3" s="66"/>
      <c r="C3" s="64" t="s">
        <v>25</v>
      </c>
      <c r="D3" s="64"/>
      <c r="E3" s="64" t="s">
        <v>26</v>
      </c>
      <c r="F3" s="67"/>
      <c r="G3" s="63"/>
      <c r="H3" s="64"/>
    </row>
    <row r="4" spans="1:8" s="3" customFormat="1" ht="33.75" customHeight="1" x14ac:dyDescent="0.25">
      <c r="A4" s="21" t="s">
        <v>0</v>
      </c>
      <c r="B4" s="21" t="s">
        <v>27</v>
      </c>
      <c r="C4" s="21" t="s">
        <v>28</v>
      </c>
      <c r="D4" s="20" t="s">
        <v>29</v>
      </c>
      <c r="E4" s="20" t="s">
        <v>28</v>
      </c>
      <c r="F4" s="32" t="s">
        <v>31</v>
      </c>
      <c r="G4" s="63"/>
      <c r="H4" s="64"/>
    </row>
    <row r="5" spans="1:8" s="3" customFormat="1" x14ac:dyDescent="0.25">
      <c r="A5" s="65" t="s">
        <v>3</v>
      </c>
      <c r="B5" s="65"/>
      <c r="C5" s="65"/>
      <c r="D5" s="65"/>
      <c r="E5" s="65"/>
      <c r="F5" s="65"/>
      <c r="G5" s="65"/>
      <c r="H5" s="65"/>
    </row>
    <row r="6" spans="1:8" s="3" customFormat="1" x14ac:dyDescent="0.25">
      <c r="A6" s="69" t="s">
        <v>4</v>
      </c>
      <c r="B6" s="69"/>
      <c r="C6" s="69"/>
      <c r="D6" s="69"/>
      <c r="E6" s="69"/>
      <c r="F6" s="69"/>
      <c r="G6" s="69"/>
      <c r="H6" s="69"/>
    </row>
    <row r="7" spans="1:8" s="3" customFormat="1" x14ac:dyDescent="0.25">
      <c r="A7" s="4">
        <v>101</v>
      </c>
      <c r="B7" s="71" t="s">
        <v>5</v>
      </c>
      <c r="C7" s="72"/>
      <c r="D7" s="73"/>
      <c r="E7" s="4"/>
      <c r="F7" s="33"/>
      <c r="G7" s="5"/>
      <c r="H7" s="25"/>
    </row>
    <row r="8" spans="1:8" x14ac:dyDescent="0.25">
      <c r="A8" s="6">
        <v>10101</v>
      </c>
      <c r="B8" s="7" t="s">
        <v>6</v>
      </c>
      <c r="C8" s="8" t="s">
        <v>7</v>
      </c>
      <c r="D8" s="9">
        <v>150000</v>
      </c>
      <c r="E8" s="8">
        <v>1</v>
      </c>
      <c r="F8" s="16"/>
      <c r="G8" s="16">
        <f>E8*D8</f>
        <v>150000</v>
      </c>
      <c r="H8" s="26">
        <f>G8</f>
        <v>150000</v>
      </c>
    </row>
    <row r="9" spans="1:8" x14ac:dyDescent="0.25">
      <c r="A9" s="6">
        <v>10102</v>
      </c>
      <c r="B9" s="7" t="s">
        <v>8</v>
      </c>
      <c r="C9" s="8">
        <v>1</v>
      </c>
      <c r="D9" s="9">
        <v>80000</v>
      </c>
      <c r="E9" s="8">
        <v>1</v>
      </c>
      <c r="F9" s="16"/>
      <c r="G9" s="16">
        <f>E9*D9</f>
        <v>80000</v>
      </c>
      <c r="H9" s="26">
        <f>G9</f>
        <v>80000</v>
      </c>
    </row>
    <row r="10" spans="1:8" s="3" customFormat="1" x14ac:dyDescent="0.25">
      <c r="A10" s="69" t="s">
        <v>9</v>
      </c>
      <c r="B10" s="69"/>
      <c r="C10" s="69"/>
      <c r="D10" s="69"/>
      <c r="E10" s="24"/>
      <c r="F10" s="37"/>
      <c r="G10" s="10"/>
      <c r="H10" s="27"/>
    </row>
    <row r="11" spans="1:8" s="3" customFormat="1" x14ac:dyDescent="0.25">
      <c r="A11" s="4">
        <v>202</v>
      </c>
      <c r="B11" s="68" t="s">
        <v>10</v>
      </c>
      <c r="C11" s="68"/>
      <c r="D11" s="68"/>
      <c r="E11" s="36"/>
      <c r="F11" s="38"/>
      <c r="G11" s="5"/>
      <c r="H11" s="28"/>
    </row>
    <row r="12" spans="1:8" x14ac:dyDescent="0.25">
      <c r="A12" s="41">
        <v>20201</v>
      </c>
      <c r="B12" s="42" t="s">
        <v>35</v>
      </c>
      <c r="C12" s="43">
        <v>1</v>
      </c>
      <c r="D12" s="44">
        <v>100000</v>
      </c>
      <c r="E12" s="43">
        <v>1</v>
      </c>
      <c r="F12" s="44"/>
      <c r="G12" s="16">
        <f>E12*D12</f>
        <v>100000</v>
      </c>
      <c r="H12" s="26">
        <f>G12</f>
        <v>100000</v>
      </c>
    </row>
    <row r="13" spans="1:8" ht="42.6" customHeight="1" x14ac:dyDescent="0.25">
      <c r="A13" s="6">
        <v>20203</v>
      </c>
      <c r="B13" s="7" t="s">
        <v>11</v>
      </c>
      <c r="C13" s="8">
        <v>1</v>
      </c>
      <c r="D13" s="12">
        <v>90000</v>
      </c>
      <c r="E13" s="8">
        <v>1</v>
      </c>
      <c r="F13" s="16"/>
      <c r="G13" s="16">
        <f t="shared" ref="G13:G15" si="0">E13*D13</f>
        <v>90000</v>
      </c>
      <c r="H13" s="26">
        <f t="shared" ref="H13:H15" si="1">G13</f>
        <v>90000</v>
      </c>
    </row>
    <row r="14" spans="1:8" ht="42.6" customHeight="1" x14ac:dyDescent="0.25">
      <c r="A14" s="6">
        <v>20204</v>
      </c>
      <c r="B14" s="7" t="s">
        <v>36</v>
      </c>
      <c r="C14" s="8">
        <v>4</v>
      </c>
      <c r="D14" s="12">
        <v>90000</v>
      </c>
      <c r="E14" s="8">
        <v>4</v>
      </c>
      <c r="F14" s="16"/>
      <c r="G14" s="16">
        <f t="shared" si="0"/>
        <v>360000</v>
      </c>
      <c r="H14" s="26">
        <f t="shared" si="1"/>
        <v>360000</v>
      </c>
    </row>
    <row r="15" spans="1:8" ht="30" x14ac:dyDescent="0.25">
      <c r="A15" s="6">
        <v>20205</v>
      </c>
      <c r="B15" s="7" t="s">
        <v>12</v>
      </c>
      <c r="C15" s="8">
        <v>4</v>
      </c>
      <c r="D15" s="13">
        <v>80000</v>
      </c>
      <c r="E15" s="8">
        <v>4</v>
      </c>
      <c r="F15" s="16"/>
      <c r="G15" s="16">
        <f t="shared" si="0"/>
        <v>320000</v>
      </c>
      <c r="H15" s="26">
        <f t="shared" si="1"/>
        <v>320000</v>
      </c>
    </row>
    <row r="16" spans="1:8" ht="33" customHeight="1" x14ac:dyDescent="0.25">
      <c r="A16" s="4">
        <v>204</v>
      </c>
      <c r="B16" s="68" t="s">
        <v>13</v>
      </c>
      <c r="C16" s="68"/>
      <c r="D16" s="68"/>
      <c r="E16" s="36"/>
      <c r="F16" s="38"/>
      <c r="G16" s="5"/>
      <c r="H16" s="25"/>
    </row>
    <row r="17" spans="1:8" x14ac:dyDescent="0.25">
      <c r="A17" s="6">
        <v>20401</v>
      </c>
      <c r="B17" s="7" t="s">
        <v>37</v>
      </c>
      <c r="C17" s="8">
        <v>1</v>
      </c>
      <c r="D17" s="11">
        <v>360000</v>
      </c>
      <c r="E17" s="8">
        <v>1</v>
      </c>
      <c r="F17" s="16"/>
      <c r="G17" s="16">
        <f t="shared" ref="G17" si="2">E17*D17</f>
        <v>360000</v>
      </c>
      <c r="H17" s="26">
        <f t="shared" ref="H17" si="3">G17</f>
        <v>360000</v>
      </c>
    </row>
    <row r="18" spans="1:8" ht="35.25" customHeight="1" x14ac:dyDescent="0.25">
      <c r="A18" s="4">
        <v>205</v>
      </c>
      <c r="B18" s="68" t="s">
        <v>14</v>
      </c>
      <c r="C18" s="68"/>
      <c r="D18" s="68"/>
      <c r="E18" s="36"/>
      <c r="F18" s="38"/>
      <c r="G18" s="38"/>
      <c r="H18" s="25"/>
    </row>
    <row r="19" spans="1:8" s="52" customFormat="1" x14ac:dyDescent="0.25">
      <c r="A19" s="46">
        <v>20501</v>
      </c>
      <c r="B19" s="47" t="s">
        <v>37</v>
      </c>
      <c r="C19" s="48">
        <v>5</v>
      </c>
      <c r="D19" s="49">
        <v>170000</v>
      </c>
      <c r="E19" s="48">
        <v>5</v>
      </c>
      <c r="F19" s="50"/>
      <c r="G19" s="50">
        <f>E19*D19</f>
        <v>850000</v>
      </c>
      <c r="H19" s="51">
        <f t="shared" ref="H19" si="4">G19</f>
        <v>850000</v>
      </c>
    </row>
    <row r="20" spans="1:8" x14ac:dyDescent="0.25">
      <c r="A20" s="4">
        <v>206</v>
      </c>
      <c r="B20" s="68" t="s">
        <v>15</v>
      </c>
      <c r="C20" s="68"/>
      <c r="D20" s="68"/>
      <c r="E20" s="36"/>
      <c r="F20" s="38"/>
      <c r="G20" s="38"/>
      <c r="H20" s="25"/>
    </row>
    <row r="21" spans="1:8" x14ac:dyDescent="0.25">
      <c r="A21" s="6">
        <v>20601</v>
      </c>
      <c r="B21" s="7" t="s">
        <v>40</v>
      </c>
      <c r="C21" s="8">
        <v>1</v>
      </c>
      <c r="D21" s="13">
        <v>90000</v>
      </c>
      <c r="E21" s="8">
        <v>1</v>
      </c>
      <c r="F21" s="16"/>
      <c r="G21" s="16">
        <f t="shared" ref="G21" si="5">E21*D21</f>
        <v>90000</v>
      </c>
      <c r="H21" s="26">
        <f t="shared" ref="H21" si="6">G21</f>
        <v>90000</v>
      </c>
    </row>
    <row r="22" spans="1:8" x14ac:dyDescent="0.25">
      <c r="A22" s="69" t="s">
        <v>16</v>
      </c>
      <c r="B22" s="69"/>
      <c r="C22" s="69"/>
      <c r="D22" s="69"/>
      <c r="E22" s="24"/>
      <c r="F22" s="37"/>
      <c r="G22" s="10"/>
      <c r="H22" s="29"/>
    </row>
    <row r="23" spans="1:8" x14ac:dyDescent="0.25">
      <c r="A23" s="4">
        <v>301</v>
      </c>
      <c r="B23" s="68" t="s">
        <v>17</v>
      </c>
      <c r="C23" s="68"/>
      <c r="D23" s="68"/>
      <c r="E23" s="36"/>
      <c r="F23" s="38"/>
      <c r="G23" s="5"/>
      <c r="H23" s="25"/>
    </row>
    <row r="24" spans="1:8" ht="61.5" customHeight="1" x14ac:dyDescent="0.25">
      <c r="A24" s="6">
        <v>30101</v>
      </c>
      <c r="B24" s="7" t="s">
        <v>18</v>
      </c>
      <c r="C24" s="8">
        <v>1</v>
      </c>
      <c r="D24" s="14">
        <v>50000</v>
      </c>
      <c r="E24" s="8">
        <v>1</v>
      </c>
      <c r="F24" s="16"/>
      <c r="G24" s="16">
        <f t="shared" ref="G24:G26" si="7">E24*D24</f>
        <v>50000</v>
      </c>
      <c r="H24" s="26">
        <f t="shared" ref="H24:H26" si="8">G24</f>
        <v>50000</v>
      </c>
    </row>
    <row r="25" spans="1:8" ht="21.75" customHeight="1" x14ac:dyDescent="0.25">
      <c r="A25" s="6">
        <v>30103</v>
      </c>
      <c r="B25" s="7" t="s">
        <v>38</v>
      </c>
      <c r="C25" s="8">
        <v>1</v>
      </c>
      <c r="D25" s="14">
        <v>70000</v>
      </c>
      <c r="E25" s="8">
        <v>1</v>
      </c>
      <c r="F25" s="16"/>
      <c r="G25" s="16">
        <f t="shared" si="7"/>
        <v>70000</v>
      </c>
      <c r="H25" s="26">
        <f t="shared" si="8"/>
        <v>70000</v>
      </c>
    </row>
    <row r="26" spans="1:8" ht="33.75" customHeight="1" x14ac:dyDescent="0.25">
      <c r="A26" s="6">
        <v>30104</v>
      </c>
      <c r="B26" s="7" t="s">
        <v>19</v>
      </c>
      <c r="C26" s="8">
        <v>6</v>
      </c>
      <c r="D26" s="14">
        <v>10000</v>
      </c>
      <c r="E26" s="8">
        <v>6</v>
      </c>
      <c r="F26" s="16"/>
      <c r="G26" s="16">
        <f t="shared" si="7"/>
        <v>60000</v>
      </c>
      <c r="H26" s="26">
        <f t="shared" si="8"/>
        <v>60000</v>
      </c>
    </row>
    <row r="27" spans="1:8" x14ac:dyDescent="0.25">
      <c r="A27" s="69" t="s">
        <v>20</v>
      </c>
      <c r="B27" s="69"/>
      <c r="C27" s="69"/>
      <c r="D27" s="69"/>
      <c r="E27" s="24"/>
      <c r="F27" s="37"/>
      <c r="G27" s="10"/>
      <c r="H27" s="29"/>
    </row>
    <row r="28" spans="1:8" x14ac:dyDescent="0.25">
      <c r="A28" s="4">
        <v>401</v>
      </c>
      <c r="B28" s="68" t="s">
        <v>21</v>
      </c>
      <c r="C28" s="68"/>
      <c r="D28" s="68"/>
      <c r="E28" s="36"/>
      <c r="F28" s="38"/>
      <c r="G28" s="5"/>
      <c r="H28" s="25"/>
    </row>
    <row r="29" spans="1:8" s="3" customFormat="1" x14ac:dyDescent="0.25">
      <c r="A29" s="6">
        <v>40101</v>
      </c>
      <c r="B29" s="7" t="s">
        <v>22</v>
      </c>
      <c r="C29" s="8"/>
      <c r="D29" s="15"/>
      <c r="E29" s="30"/>
      <c r="F29" s="16"/>
      <c r="G29" s="8"/>
      <c r="H29" s="26">
        <v>380572</v>
      </c>
    </row>
    <row r="30" spans="1:8" s="3" customFormat="1" x14ac:dyDescent="0.25">
      <c r="A30" s="65" t="s">
        <v>41</v>
      </c>
      <c r="B30" s="65"/>
      <c r="C30" s="65"/>
      <c r="D30" s="65"/>
      <c r="E30" s="65"/>
      <c r="F30" s="65"/>
      <c r="G30" s="65"/>
      <c r="H30" s="65"/>
    </row>
    <row r="31" spans="1:8" s="3" customFormat="1" x14ac:dyDescent="0.25">
      <c r="A31" s="69" t="s">
        <v>9</v>
      </c>
      <c r="B31" s="69"/>
      <c r="C31" s="69"/>
      <c r="D31" s="69"/>
      <c r="E31" s="24"/>
      <c r="F31" s="37"/>
      <c r="G31" s="10"/>
      <c r="H31" s="27"/>
    </row>
    <row r="32" spans="1:8" s="3" customFormat="1" x14ac:dyDescent="0.25">
      <c r="A32" s="4">
        <v>233</v>
      </c>
      <c r="B32" s="68" t="s">
        <v>42</v>
      </c>
      <c r="C32" s="68"/>
      <c r="D32" s="68"/>
      <c r="E32" s="36"/>
      <c r="F32" s="38"/>
      <c r="G32" s="5"/>
      <c r="H32" s="28"/>
    </row>
    <row r="33" spans="1:8" ht="42.6" customHeight="1" x14ac:dyDescent="0.25">
      <c r="A33" s="6">
        <v>23303</v>
      </c>
      <c r="B33" s="7" t="s">
        <v>43</v>
      </c>
      <c r="C33" s="8">
        <v>1</v>
      </c>
      <c r="D33" s="12">
        <v>300000</v>
      </c>
      <c r="E33" s="8">
        <v>1</v>
      </c>
      <c r="F33" s="16"/>
      <c r="G33" s="16">
        <f t="shared" ref="G33" si="9">E33*D33</f>
        <v>300000</v>
      </c>
      <c r="H33" s="26">
        <f t="shared" ref="H33" si="10">G33</f>
        <v>300000</v>
      </c>
    </row>
    <row r="34" spans="1:8" s="3" customFormat="1" ht="30" customHeight="1" x14ac:dyDescent="0.25">
      <c r="A34" s="65" t="s">
        <v>44</v>
      </c>
      <c r="B34" s="65"/>
      <c r="C34" s="65"/>
      <c r="D34" s="65"/>
      <c r="E34" s="65"/>
      <c r="F34" s="65"/>
      <c r="G34" s="65"/>
      <c r="H34" s="65"/>
    </row>
    <row r="35" spans="1:8" s="3" customFormat="1" x14ac:dyDescent="0.25">
      <c r="A35" s="69" t="s">
        <v>45</v>
      </c>
      <c r="B35" s="69"/>
      <c r="C35" s="69"/>
      <c r="D35" s="69"/>
      <c r="E35" s="45"/>
      <c r="F35" s="45"/>
      <c r="G35" s="45"/>
      <c r="H35" s="58">
        <v>250015</v>
      </c>
    </row>
    <row r="36" spans="1:8" x14ac:dyDescent="0.25">
      <c r="A36" s="22"/>
      <c r="B36" s="70" t="s">
        <v>30</v>
      </c>
      <c r="C36" s="70"/>
      <c r="D36" s="70"/>
      <c r="E36" s="70"/>
      <c r="F36" s="34"/>
      <c r="G36" s="23"/>
      <c r="H36" s="26">
        <f>SUM(H8:H35)</f>
        <v>3510587</v>
      </c>
    </row>
    <row r="38" spans="1:8" ht="18.75" x14ac:dyDescent="0.25">
      <c r="A38" s="40" t="s">
        <v>56</v>
      </c>
    </row>
    <row r="43" spans="1:8" ht="18.75" x14ac:dyDescent="0.25">
      <c r="D43" s="39" t="s">
        <v>57</v>
      </c>
      <c r="G43" s="39" t="s">
        <v>58</v>
      </c>
    </row>
    <row r="44" spans="1:8" ht="18.75" x14ac:dyDescent="0.25">
      <c r="D44" s="39" t="s">
        <v>32</v>
      </c>
      <c r="G44" s="39" t="s">
        <v>33</v>
      </c>
    </row>
  </sheetData>
  <mergeCells count="29">
    <mergeCell ref="B36:E36"/>
    <mergeCell ref="A5:D5"/>
    <mergeCell ref="E5:H5"/>
    <mergeCell ref="A6:D6"/>
    <mergeCell ref="E6:H6"/>
    <mergeCell ref="B7:D7"/>
    <mergeCell ref="A10:D10"/>
    <mergeCell ref="B11:D11"/>
    <mergeCell ref="B32:D32"/>
    <mergeCell ref="A35:D35"/>
    <mergeCell ref="B28:D28"/>
    <mergeCell ref="A34:D34"/>
    <mergeCell ref="A31:D31"/>
    <mergeCell ref="A1:H1"/>
    <mergeCell ref="A2:F2"/>
    <mergeCell ref="G2:G4"/>
    <mergeCell ref="H2:H4"/>
    <mergeCell ref="E34:H34"/>
    <mergeCell ref="A30:D30"/>
    <mergeCell ref="E30:H30"/>
    <mergeCell ref="A3:B3"/>
    <mergeCell ref="C3:D3"/>
    <mergeCell ref="E3:F3"/>
    <mergeCell ref="B16:D16"/>
    <mergeCell ref="B18:D18"/>
    <mergeCell ref="B20:D20"/>
    <mergeCell ref="A22:D22"/>
    <mergeCell ref="B23:D23"/>
    <mergeCell ref="A27:D27"/>
  </mergeCells>
  <printOptions horizontalCentered="1"/>
  <pageMargins left="0.25" right="0.25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AF181-2570-41D4-ADDE-1EAF2AE6EF90}">
  <dimension ref="A1:E13"/>
  <sheetViews>
    <sheetView topLeftCell="A10" workbookViewId="0">
      <selection activeCell="C11" sqref="C11"/>
    </sheetView>
  </sheetViews>
  <sheetFormatPr defaultRowHeight="15" x14ac:dyDescent="0.25"/>
  <cols>
    <col min="1" max="1" width="101.7109375" bestFit="1" customWidth="1"/>
    <col min="2" max="2" width="18.140625" bestFit="1" customWidth="1"/>
    <col min="3" max="3" width="17.85546875" customWidth="1"/>
  </cols>
  <sheetData>
    <row r="1" spans="1:5" x14ac:dyDescent="0.25">
      <c r="A1" s="57" t="s">
        <v>39</v>
      </c>
      <c r="B1" s="57" t="s">
        <v>50</v>
      </c>
      <c r="C1" s="57" t="s">
        <v>51</v>
      </c>
      <c r="D1" s="53"/>
      <c r="E1" s="53">
        <v>428</v>
      </c>
    </row>
    <row r="2" spans="1:5" x14ac:dyDescent="0.25">
      <c r="A2" s="53" t="s">
        <v>46</v>
      </c>
      <c r="B2" s="54">
        <v>54.61</v>
      </c>
      <c r="C2" s="54">
        <f>B2*E1</f>
        <v>23373.079999999998</v>
      </c>
      <c r="D2" s="53"/>
      <c r="E2" s="53"/>
    </row>
    <row r="3" spans="1:5" x14ac:dyDescent="0.25">
      <c r="A3" s="53" t="s">
        <v>47</v>
      </c>
      <c r="B3" s="54">
        <v>265</v>
      </c>
      <c r="C3" s="54">
        <f>B3*E1</f>
        <v>113420</v>
      </c>
      <c r="D3" s="53"/>
      <c r="E3" s="53"/>
    </row>
    <row r="4" spans="1:5" x14ac:dyDescent="0.25">
      <c r="A4" s="53" t="s">
        <v>48</v>
      </c>
      <c r="B4" s="54">
        <v>14559.28</v>
      </c>
      <c r="C4" s="54">
        <v>14559.28</v>
      </c>
      <c r="D4" s="53"/>
      <c r="E4" s="53"/>
    </row>
    <row r="5" spans="1:5" ht="30" x14ac:dyDescent="0.25">
      <c r="A5" s="56" t="s">
        <v>53</v>
      </c>
      <c r="B5" s="54">
        <v>72.39</v>
      </c>
      <c r="C5" s="54">
        <f>72.39*428*1.2*2</f>
        <v>74359.008000000002</v>
      </c>
      <c r="D5" s="53"/>
      <c r="E5" s="53"/>
    </row>
    <row r="6" spans="1:5" ht="30" x14ac:dyDescent="0.25">
      <c r="A6" s="56" t="s">
        <v>54</v>
      </c>
      <c r="B6" s="54">
        <v>10.16</v>
      </c>
      <c r="C6" s="54">
        <f>10.16*428*1.2</f>
        <v>5218.1760000000004</v>
      </c>
      <c r="D6" s="53"/>
      <c r="E6" s="53"/>
    </row>
    <row r="7" spans="1:5" x14ac:dyDescent="0.25">
      <c r="A7" s="53" t="s">
        <v>52</v>
      </c>
      <c r="B7" s="54">
        <v>19085.560000000001</v>
      </c>
      <c r="C7" s="54">
        <v>19085.560000000001</v>
      </c>
      <c r="D7" s="53"/>
      <c r="E7" s="53"/>
    </row>
    <row r="8" spans="1:5" x14ac:dyDescent="0.25">
      <c r="A8" s="53" t="s">
        <v>49</v>
      </c>
      <c r="B8" s="54">
        <v>5355</v>
      </c>
      <c r="C8" s="54">
        <v>0</v>
      </c>
      <c r="D8" s="53"/>
      <c r="E8" s="53"/>
    </row>
    <row r="9" spans="1:5" x14ac:dyDescent="0.25">
      <c r="A9" s="53" t="s">
        <v>55</v>
      </c>
      <c r="B9" s="54">
        <v>8410.5</v>
      </c>
      <c r="C9" s="54">
        <v>0</v>
      </c>
      <c r="D9" s="53"/>
      <c r="E9" s="53"/>
    </row>
    <row r="10" spans="1:5" x14ac:dyDescent="0.25">
      <c r="A10" s="53"/>
      <c r="B10" s="53"/>
      <c r="C10" s="54"/>
      <c r="D10" s="53"/>
      <c r="E10" s="53"/>
    </row>
    <row r="11" spans="1:5" x14ac:dyDescent="0.25">
      <c r="A11" s="53"/>
      <c r="B11" s="53"/>
      <c r="C11" s="55">
        <f>SUM(C2:C9)</f>
        <v>250015.10399999999</v>
      </c>
      <c r="D11" s="53"/>
      <c r="E11" s="53"/>
    </row>
    <row r="12" spans="1:5" x14ac:dyDescent="0.25">
      <c r="A12" s="53"/>
      <c r="B12" s="53"/>
      <c r="C12" s="53"/>
      <c r="D12" s="53"/>
      <c r="E12" s="53"/>
    </row>
    <row r="13" spans="1:5" x14ac:dyDescent="0.25">
      <c r="A13" s="53"/>
      <c r="B13" s="53"/>
      <c r="C13" s="53"/>
      <c r="D13" s="53"/>
      <c r="E13" s="5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9E9FCC3D0D4B94BA023CB1AB4282FB3" ma:contentTypeVersion="2" ma:contentTypeDescription="Új dokumentum létrehozása." ma:contentTypeScope="" ma:versionID="aa3da25eb95acf41dcac6099fc04f38c">
  <xsd:schema xmlns:xsd="http://www.w3.org/2001/XMLSchema" xmlns:xs="http://www.w3.org/2001/XMLSchema" xmlns:p="http://schemas.microsoft.com/office/2006/metadata/properties" xmlns:ns2="2ef2baa7-8250-473c-b1fc-606691b68238" targetNamespace="http://schemas.microsoft.com/office/2006/metadata/properties" ma:root="true" ma:fieldsID="b1fffba1d15a3524d496e2bdeab5a842" ns2:_="">
    <xsd:import namespace="2ef2baa7-8250-473c-b1fc-606691b682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2baa7-8250-473c-b1fc-606691b6823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ECBB9F-46EE-40D3-A04D-F217195627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DDDBAD-A6F5-4D74-BBB0-E82B62976637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2ef2baa7-8250-473c-b1fc-606691b6823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22EB05F-E723-40CA-95B2-C5116B4F6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f2baa7-8250-473c-b1fc-606691b68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HVI_OEVI</vt:lpstr>
      <vt:lpstr>Központi dologi kiadások</vt:lpstr>
      <vt:lpstr>HVI_OEVI!Nyomtatási_cím</vt:lpstr>
      <vt:lpstr>HVI_OEVI!Nyomtatási_terület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 Gábor Csaba</dc:creator>
  <cp:lastModifiedBy>Anita Kocsisné Buzás</cp:lastModifiedBy>
  <cp:lastPrinted>2026-03-26T12:37:56Z</cp:lastPrinted>
  <dcterms:created xsi:type="dcterms:W3CDTF">2025-08-28T11:53:44Z</dcterms:created>
  <dcterms:modified xsi:type="dcterms:W3CDTF">2026-09-02T12:45:30Z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0x01010029E9FCC3D0D4B94BA023CB1AB4282FB3</vt:lpwstr>
  </property>
</Properties>
</file>