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J:\SÁVOLY2022\Képviselő-testületi ülések\2026\2026.09.11\"/>
    </mc:Choice>
  </mc:AlternateContent>
  <xr:revisionPtr revIDLastSave="0" documentId="8_{9E876C87-F835-4BAB-90DB-921177D78C12}" xr6:coauthVersionLast="47" xr6:coauthVersionMax="47" xr10:uidLastSave="{00000000-0000-0000-0000-000000000000}"/>
  <bookViews>
    <workbookView xWindow="-120" yWindow="-120" windowWidth="20730" windowHeight="11160" xr2:uid="{6C28911D-41BA-468F-8CB9-17AFC11EF65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55" i="1" l="1"/>
  <c r="D55" i="1"/>
  <c r="C55" i="1"/>
  <c r="F50" i="1"/>
  <c r="C50" i="1"/>
  <c r="D39" i="1"/>
  <c r="C39" i="1"/>
  <c r="D44" i="1"/>
  <c r="C44" i="1"/>
  <c r="D31" i="1"/>
  <c r="C31" i="1"/>
  <c r="C12" i="1"/>
  <c r="D12" i="1"/>
  <c r="F31" i="1"/>
  <c r="F12" i="1"/>
  <c r="F43" i="1"/>
  <c r="F44" i="1" s="1"/>
  <c r="F36" i="1"/>
  <c r="F35" i="1"/>
  <c r="F34" i="1"/>
  <c r="F39" i="1" s="1"/>
</calcChain>
</file>

<file path=xl/sharedStrings.xml><?xml version="1.0" encoding="utf-8"?>
<sst xmlns="http://schemas.openxmlformats.org/spreadsheetml/2006/main" count="84" uniqueCount="64">
  <si>
    <t>Sávoly Kossuth u. 70 (Iskola)</t>
  </si>
  <si>
    <t>216383VE1826</t>
  </si>
  <si>
    <t>334248VE1826</t>
  </si>
  <si>
    <t>458005VE1826</t>
  </si>
  <si>
    <t>572324VE1826</t>
  </si>
  <si>
    <t>2025.12.01-12.31</t>
  </si>
  <si>
    <t>2026.01.01-01.31</t>
  </si>
  <si>
    <t>2163882VE1826</t>
  </si>
  <si>
    <t>2026.02.01-02.28</t>
  </si>
  <si>
    <t>2026.03.01-03.31</t>
  </si>
  <si>
    <t>2026.04.01-04.30</t>
  </si>
  <si>
    <t>2025.09.17-2025.11.24</t>
  </si>
  <si>
    <t>2025.11.25-2025.12.23</t>
  </si>
  <si>
    <t>2025.12.24-2026.01.23</t>
  </si>
  <si>
    <t>2026.01.24-2026.02.20</t>
  </si>
  <si>
    <t>2026.02.21-2026.03.25</t>
  </si>
  <si>
    <t xml:space="preserve">számla sorszáma </t>
  </si>
  <si>
    <t>időszak</t>
  </si>
  <si>
    <t>nettó</t>
  </si>
  <si>
    <t>áfa</t>
  </si>
  <si>
    <t>bruttó</t>
  </si>
  <si>
    <t>ÁRAM</t>
  </si>
  <si>
    <t>VÍZ</t>
  </si>
  <si>
    <t>SZEMÉTSZÁLLÍTÁS</t>
  </si>
  <si>
    <t>2025.10.01-12.31</t>
  </si>
  <si>
    <t>2026.01.01-03.31</t>
  </si>
  <si>
    <t>2026.03.26-2026.04.24</t>
  </si>
  <si>
    <t>(8m3)</t>
  </si>
  <si>
    <t>(2x8m3)</t>
  </si>
  <si>
    <t>S2026/01699</t>
  </si>
  <si>
    <t>2026.01.01-12.31</t>
  </si>
  <si>
    <t xml:space="preserve">Riasztórendszer ügyeleti díj (Kossuth L. u.70.-Általános Iskola) </t>
  </si>
  <si>
    <t>LDSZ Vagyonvédelmi Kft.</t>
  </si>
  <si>
    <t>687122VE1826</t>
  </si>
  <si>
    <t>2026.05.01-05.31</t>
  </si>
  <si>
    <t>2026.04.25-2026.05.22</t>
  </si>
  <si>
    <t>GÁZ</t>
  </si>
  <si>
    <t>2026.01.15-2026.03.05</t>
  </si>
  <si>
    <t>2026.03.06-2026.05.02</t>
  </si>
  <si>
    <t>2026.04.01-06.30</t>
  </si>
  <si>
    <t>2026.06.03-07.02</t>
  </si>
  <si>
    <t>2026.05.23-06.24</t>
  </si>
  <si>
    <t>2026.06.25-07.24</t>
  </si>
  <si>
    <t>798455VE1826</t>
  </si>
  <si>
    <t>2026.06.01-06.30</t>
  </si>
  <si>
    <t>ÁHK</t>
  </si>
  <si>
    <t>-</t>
  </si>
  <si>
    <t>2026.05.03.-2026.06.02</t>
  </si>
  <si>
    <t xml:space="preserve">(1m3)    </t>
  </si>
  <si>
    <t xml:space="preserve">(1m3) </t>
  </si>
  <si>
    <t xml:space="preserve">A DRV jelenleg átalánydíjat számláz, azonban tényleges fogyasztás nincs, </t>
  </si>
  <si>
    <t>2025/102-D</t>
  </si>
  <si>
    <t>Biztosítás (vagyon és felelősségbiztosítás)</t>
  </si>
  <si>
    <t>2025.II.félév</t>
  </si>
  <si>
    <t>2026/38-D</t>
  </si>
  <si>
    <t>2026/103-D</t>
  </si>
  <si>
    <t>2026.I.félév</t>
  </si>
  <si>
    <t>2026.II.félév</t>
  </si>
  <si>
    <t>AAM</t>
  </si>
  <si>
    <t>2026.év</t>
  </si>
  <si>
    <t>Összesen:</t>
  </si>
  <si>
    <t>így az októberben esedékes elszámoló számlán várhatóan túlfizetés fog megjelenni.</t>
  </si>
  <si>
    <t>Becsült összeg, a terület nagysága miatt ennél valószínűleg jóval magasabb a költség, melyet Sávoly község felvállal.</t>
  </si>
  <si>
    <t>Zöldterület-karbantartás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</si>
</sst>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Ft&quot;_-;\-* #,##0.00\ &quot;Ft&quot;_-;_-* &quot;-&quot;??\ &quot;Ft&quot;_-;_-@_-"/>
    <numFmt numFmtId="164" formatCode="_-* #,##0\ &quot;Ft&quot;_-;\-* #,##0\ &quot;Ft&quot;_-;_-* &quot;-&quot;??\ &quot;Ft&quot;_-;_-@_-"/>
  </numFmts>
  <fonts count="1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9"/>
      <color rgb="FF333333"/>
      <name val="Verdana"/>
      <family val="2"/>
      <charset val="238"/>
    </font>
    <font>
      <b/>
      <sz val="9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i/>
      <sz val="11"/>
      <color rgb="FF333333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3" tint="9.9978637043366805E-2"/>
      <name val="Aptos Narrow"/>
      <family val="2"/>
      <scheme val="minor"/>
    </font>
    <font>
      <i/>
      <sz val="11"/>
      <color theme="3" tint="9.9978637043366805E-2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1" xfId="0" applyFont="1" applyBorder="1"/>
    <xf numFmtId="0" fontId="0" fillId="0" borderId="0" xfId="0" applyAlignment="1">
      <alignment horizontal="center"/>
    </xf>
    <xf numFmtId="164" fontId="0" fillId="0" borderId="0" xfId="1" applyNumberFormat="1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164" fontId="0" fillId="0" borderId="4" xfId="1" applyNumberFormat="1" applyFont="1" applyBorder="1"/>
    <xf numFmtId="0" fontId="2" fillId="0" borderId="0" xfId="0" applyFont="1"/>
    <xf numFmtId="164" fontId="2" fillId="0" borderId="0" xfId="1" applyNumberFormat="1" applyFont="1"/>
    <xf numFmtId="164" fontId="2" fillId="0" borderId="0" xfId="0" applyNumberFormat="1" applyFont="1"/>
    <xf numFmtId="0" fontId="0" fillId="0" borderId="6" xfId="0" applyBorder="1"/>
    <xf numFmtId="0" fontId="5" fillId="0" borderId="5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164" fontId="0" fillId="0" borderId="7" xfId="1" applyNumberFormat="1" applyFont="1" applyBorder="1"/>
    <xf numFmtId="0" fontId="5" fillId="0" borderId="0" xfId="0" applyFont="1"/>
    <xf numFmtId="164" fontId="4" fillId="0" borderId="4" xfId="1" applyNumberFormat="1" applyFont="1" applyBorder="1"/>
    <xf numFmtId="0" fontId="0" fillId="0" borderId="8" xfId="0" applyBorder="1"/>
    <xf numFmtId="0" fontId="5" fillId="0" borderId="9" xfId="0" applyFont="1" applyBorder="1"/>
    <xf numFmtId="0" fontId="5" fillId="0" borderId="10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1" fontId="0" fillId="0" borderId="5" xfId="0" applyNumberFormat="1" applyBorder="1" applyAlignment="1">
      <alignment horizontal="left"/>
    </xf>
    <xf numFmtId="1" fontId="0" fillId="0" borderId="10" xfId="0" applyNumberFormat="1" applyBorder="1" applyAlignment="1">
      <alignment horizontal="left"/>
    </xf>
    <xf numFmtId="164" fontId="0" fillId="0" borderId="0" xfId="1" applyNumberFormat="1" applyFont="1" applyFill="1" applyBorder="1"/>
    <xf numFmtId="0" fontId="0" fillId="0" borderId="11" xfId="0" applyBorder="1" applyAlignment="1">
      <alignment horizontal="center"/>
    </xf>
    <xf numFmtId="164" fontId="0" fillId="0" borderId="4" xfId="1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1" fontId="0" fillId="0" borderId="9" xfId="0" applyNumberFormat="1" applyBorder="1" applyAlignment="1">
      <alignment horizontal="left"/>
    </xf>
    <xf numFmtId="0" fontId="9" fillId="0" borderId="10" xfId="0" applyFont="1" applyBorder="1" applyAlignment="1">
      <alignment horizontal="left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10" xfId="0" applyFont="1" applyBorder="1"/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5" xfId="0" applyFont="1" applyBorder="1"/>
    <xf numFmtId="0" fontId="0" fillId="0" borderId="5" xfId="0" applyBorder="1"/>
    <xf numFmtId="0" fontId="0" fillId="0" borderId="10" xfId="0" applyBorder="1"/>
    <xf numFmtId="0" fontId="0" fillId="0" borderId="9" xfId="0" applyBorder="1"/>
    <xf numFmtId="0" fontId="4" fillId="0" borderId="4" xfId="0" applyFont="1" applyBorder="1" applyAlignment="1">
      <alignment horizontal="center"/>
    </xf>
    <xf numFmtId="0" fontId="2" fillId="0" borderId="4" xfId="0" applyFont="1" applyBorder="1"/>
    <xf numFmtId="164" fontId="2" fillId="0" borderId="4" xfId="1" applyNumberFormat="1" applyFont="1" applyBorder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12" fillId="0" borderId="2" xfId="0" applyFont="1" applyBorder="1"/>
    <xf numFmtId="0" fontId="12" fillId="0" borderId="3" xfId="0" applyFont="1" applyBorder="1"/>
    <xf numFmtId="164" fontId="12" fillId="0" borderId="3" xfId="0" applyNumberFormat="1" applyFont="1" applyBorder="1"/>
    <xf numFmtId="164" fontId="12" fillId="0" borderId="12" xfId="0" applyNumberFormat="1" applyFont="1" applyBorder="1"/>
    <xf numFmtId="0" fontId="4" fillId="0" borderId="0" xfId="0" applyFont="1"/>
    <xf numFmtId="0" fontId="14" fillId="0" borderId="6" xfId="0" applyFont="1" applyBorder="1"/>
    <xf numFmtId="0" fontId="4" fillId="0" borderId="0" xfId="0" applyFont="1"/>
    <xf numFmtId="0" fontId="5" fillId="0" borderId="0" xfId="0" applyFont="1"/>
    <xf numFmtId="0" fontId="14" fillId="0" borderId="6" xfId="0" applyFont="1" applyBorder="1" applyAlignment="1">
      <alignment vertical="center"/>
    </xf>
    <xf numFmtId="0" fontId="14" fillId="0" borderId="0" xfId="0" applyFont="1"/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022EC-A0DA-43D1-B872-53CA37D514EB}">
  <sheetPr>
    <pageSetUpPr fitToPage="1"/>
  </sheetPr>
  <dimension ref="A1:P55"/>
  <sheetViews>
    <sheetView tabSelected="1" workbookViewId="0">
      <selection activeCell="A53" sqref="A53"/>
    </sheetView>
  </sheetViews>
  <sheetFormatPr defaultRowHeight="15" x14ac:dyDescent="0.25"/>
  <cols>
    <col min="1" max="1" width="26.42578125" customWidth="1"/>
    <col min="2" max="2" width="21" bestFit="1" customWidth="1"/>
    <col min="3" max="3" width="13.5703125" bestFit="1" customWidth="1"/>
    <col min="4" max="4" width="13.7109375" bestFit="1" customWidth="1"/>
    <col min="5" max="6" width="13.5703125" bestFit="1" customWidth="1"/>
    <col min="7" max="7" width="60" bestFit="1" customWidth="1"/>
  </cols>
  <sheetData>
    <row r="1" spans="1:7" x14ac:dyDescent="0.25">
      <c r="A1" s="1" t="s">
        <v>0</v>
      </c>
      <c r="B1" s="1"/>
      <c r="C1" s="1"/>
    </row>
    <row r="2" spans="1:7" ht="15.75" thickBot="1" x14ac:dyDescent="0.3"/>
    <row r="3" spans="1:7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45</v>
      </c>
      <c r="F3" s="26" t="s">
        <v>20</v>
      </c>
    </row>
    <row r="4" spans="1:7" x14ac:dyDescent="0.25">
      <c r="A4" s="34" t="s">
        <v>21</v>
      </c>
      <c r="B4" s="2"/>
      <c r="C4" s="2"/>
      <c r="D4" s="2"/>
      <c r="E4" s="2"/>
      <c r="F4" s="2"/>
    </row>
    <row r="5" spans="1:7" x14ac:dyDescent="0.25">
      <c r="A5" s="35" t="s">
        <v>7</v>
      </c>
      <c r="B5" s="6" t="s">
        <v>5</v>
      </c>
      <c r="C5" s="7">
        <v>1897</v>
      </c>
      <c r="D5" s="7">
        <v>494</v>
      </c>
      <c r="E5" s="7">
        <v>67</v>
      </c>
      <c r="F5" s="7">
        <v>2391</v>
      </c>
    </row>
    <row r="6" spans="1:7" x14ac:dyDescent="0.25">
      <c r="A6" s="17" t="s">
        <v>1</v>
      </c>
      <c r="B6" s="6" t="s">
        <v>6</v>
      </c>
      <c r="C6" s="7">
        <v>1759</v>
      </c>
      <c r="D6" s="7">
        <v>469</v>
      </c>
      <c r="E6" s="7">
        <v>23</v>
      </c>
      <c r="F6" s="7">
        <v>2228</v>
      </c>
    </row>
    <row r="7" spans="1:7" x14ac:dyDescent="0.25">
      <c r="A7" s="17" t="s">
        <v>2</v>
      </c>
      <c r="B7" s="6" t="s">
        <v>8</v>
      </c>
      <c r="C7" s="16">
        <v>1640</v>
      </c>
      <c r="D7" s="16">
        <v>426</v>
      </c>
      <c r="E7" s="16">
        <v>63</v>
      </c>
      <c r="F7" s="16">
        <v>2066</v>
      </c>
    </row>
    <row r="8" spans="1:7" x14ac:dyDescent="0.25">
      <c r="A8" s="17" t="s">
        <v>3</v>
      </c>
      <c r="B8" s="6" t="s">
        <v>9</v>
      </c>
      <c r="C8" s="7">
        <v>2204</v>
      </c>
      <c r="D8" s="7">
        <v>558</v>
      </c>
      <c r="E8" s="7">
        <v>139</v>
      </c>
      <c r="F8" s="7">
        <v>2762</v>
      </c>
    </row>
    <row r="9" spans="1:7" x14ac:dyDescent="0.25">
      <c r="A9" s="17" t="s">
        <v>4</v>
      </c>
      <c r="B9" s="6" t="s">
        <v>10</v>
      </c>
      <c r="C9" s="7">
        <v>2030</v>
      </c>
      <c r="D9" s="7">
        <v>471</v>
      </c>
      <c r="E9" s="7">
        <v>290</v>
      </c>
      <c r="F9" s="7">
        <v>2501</v>
      </c>
    </row>
    <row r="10" spans="1:7" x14ac:dyDescent="0.25">
      <c r="A10" s="31" t="s">
        <v>33</v>
      </c>
      <c r="B10" s="6" t="s">
        <v>34</v>
      </c>
      <c r="C10" s="7">
        <v>1888</v>
      </c>
      <c r="D10" s="7">
        <v>455</v>
      </c>
      <c r="E10" s="7">
        <v>206</v>
      </c>
      <c r="F10" s="18">
        <v>2343</v>
      </c>
    </row>
    <row r="11" spans="1:7" x14ac:dyDescent="0.25">
      <c r="A11" s="20" t="s">
        <v>43</v>
      </c>
      <c r="B11" s="19" t="s">
        <v>44</v>
      </c>
      <c r="C11" s="7">
        <v>1789</v>
      </c>
      <c r="D11" s="7">
        <v>445</v>
      </c>
      <c r="E11" s="7">
        <v>147</v>
      </c>
      <c r="F11" s="18">
        <v>2234</v>
      </c>
      <c r="G11" s="25"/>
    </row>
    <row r="12" spans="1:7" x14ac:dyDescent="0.25">
      <c r="C12" s="9">
        <f>SUM(C5:C11)</f>
        <v>13207</v>
      </c>
      <c r="D12" s="9">
        <f>SUM(D5:D11)</f>
        <v>3318</v>
      </c>
      <c r="E12" s="9"/>
      <c r="F12" s="9">
        <f>SUM(F5:F11)</f>
        <v>16525</v>
      </c>
      <c r="G12" s="10"/>
    </row>
    <row r="13" spans="1:7" x14ac:dyDescent="0.25">
      <c r="C13" s="9"/>
      <c r="D13" s="9"/>
      <c r="E13" s="9"/>
      <c r="F13" s="3"/>
    </row>
    <row r="14" spans="1:7" x14ac:dyDescent="0.25">
      <c r="A14" s="8" t="s">
        <v>22</v>
      </c>
      <c r="C14" s="3"/>
    </row>
    <row r="15" spans="1:7" x14ac:dyDescent="0.25">
      <c r="A15" s="12">
        <v>5000634798</v>
      </c>
      <c r="B15" s="19" t="s">
        <v>11</v>
      </c>
      <c r="C15" t="s">
        <v>28</v>
      </c>
    </row>
    <row r="16" spans="1:7" x14ac:dyDescent="0.25">
      <c r="A16" s="21">
        <v>5000634800</v>
      </c>
      <c r="B16" s="19" t="s">
        <v>12</v>
      </c>
      <c r="C16" t="s">
        <v>27</v>
      </c>
    </row>
    <row r="17" spans="1:7" x14ac:dyDescent="0.25">
      <c r="A17" s="21">
        <v>5000634803</v>
      </c>
      <c r="B17" s="19" t="s">
        <v>13</v>
      </c>
      <c r="C17" t="s">
        <v>27</v>
      </c>
    </row>
    <row r="18" spans="1:7" x14ac:dyDescent="0.25">
      <c r="A18" s="21">
        <v>5033237302</v>
      </c>
      <c r="B18" s="19" t="s">
        <v>14</v>
      </c>
      <c r="C18" t="s">
        <v>27</v>
      </c>
      <c r="D18" s="54" t="s">
        <v>50</v>
      </c>
      <c r="E18" s="52"/>
      <c r="F18" s="52"/>
      <c r="G18" s="52"/>
    </row>
    <row r="19" spans="1:7" x14ac:dyDescent="0.25">
      <c r="A19" s="21">
        <v>5033263017</v>
      </c>
      <c r="B19" s="6" t="s">
        <v>15</v>
      </c>
      <c r="C19" t="s">
        <v>27</v>
      </c>
      <c r="D19" s="54" t="s">
        <v>61</v>
      </c>
      <c r="E19" s="52"/>
      <c r="F19" s="52"/>
      <c r="G19" s="52"/>
    </row>
    <row r="20" spans="1:7" x14ac:dyDescent="0.25">
      <c r="A20" s="21">
        <v>500065086</v>
      </c>
      <c r="B20" s="19" t="s">
        <v>26</v>
      </c>
      <c r="C20" s="11" t="s">
        <v>48</v>
      </c>
    </row>
    <row r="21" spans="1:7" x14ac:dyDescent="0.25">
      <c r="A21" s="21">
        <v>5033324468</v>
      </c>
      <c r="B21" s="19" t="s">
        <v>35</v>
      </c>
      <c r="C21" s="11" t="s">
        <v>48</v>
      </c>
    </row>
    <row r="22" spans="1:7" x14ac:dyDescent="0.25">
      <c r="A22" s="21">
        <v>5071726499</v>
      </c>
      <c r="B22" s="19" t="s">
        <v>41</v>
      </c>
      <c r="C22" t="s">
        <v>49</v>
      </c>
    </row>
    <row r="23" spans="1:7" x14ac:dyDescent="0.25">
      <c r="A23" s="22">
        <v>5042723208</v>
      </c>
      <c r="B23" s="19" t="s">
        <v>42</v>
      </c>
      <c r="C23" t="s">
        <v>49</v>
      </c>
    </row>
    <row r="26" spans="1:7" x14ac:dyDescent="0.25">
      <c r="A26" s="8" t="s">
        <v>36</v>
      </c>
      <c r="E26" s="2"/>
    </row>
    <row r="27" spans="1:7" x14ac:dyDescent="0.25">
      <c r="A27" s="23">
        <v>800202514860</v>
      </c>
      <c r="B27" s="19" t="s">
        <v>37</v>
      </c>
      <c r="C27" s="7">
        <v>1248597</v>
      </c>
      <c r="D27" s="7">
        <v>337121</v>
      </c>
      <c r="E27" s="27" t="s">
        <v>46</v>
      </c>
      <c r="F27" s="7">
        <v>1585718</v>
      </c>
    </row>
    <row r="28" spans="1:7" x14ac:dyDescent="0.25">
      <c r="A28" s="24">
        <v>800202514871</v>
      </c>
      <c r="B28" s="19" t="s">
        <v>38</v>
      </c>
      <c r="C28" s="7">
        <v>725885</v>
      </c>
      <c r="D28" s="7">
        <v>195989</v>
      </c>
      <c r="E28" s="27" t="s">
        <v>46</v>
      </c>
      <c r="F28" s="7">
        <v>921874</v>
      </c>
    </row>
    <row r="29" spans="1:7" x14ac:dyDescent="0.25">
      <c r="A29" s="24">
        <v>101614749011</v>
      </c>
      <c r="B29" s="19" t="s">
        <v>47</v>
      </c>
      <c r="C29" s="7">
        <v>362942</v>
      </c>
      <c r="D29" s="7">
        <v>97994</v>
      </c>
      <c r="E29" s="27" t="s">
        <v>46</v>
      </c>
      <c r="F29" s="18">
        <v>460936</v>
      </c>
    </row>
    <row r="30" spans="1:7" x14ac:dyDescent="0.25">
      <c r="A30" s="29">
        <v>101129675147</v>
      </c>
      <c r="B30" s="19" t="s">
        <v>40</v>
      </c>
      <c r="C30" s="7">
        <v>362942</v>
      </c>
      <c r="D30" s="7">
        <v>97994</v>
      </c>
      <c r="E30" s="27" t="s">
        <v>46</v>
      </c>
      <c r="F30" s="18">
        <v>460936</v>
      </c>
    </row>
    <row r="31" spans="1:7" x14ac:dyDescent="0.25">
      <c r="C31" s="10">
        <f>SUM(C27:C30)</f>
        <v>2700366</v>
      </c>
      <c r="D31" s="10">
        <f>SUM(D27:D30)</f>
        <v>729098</v>
      </c>
      <c r="E31" s="33"/>
      <c r="F31" s="10">
        <f>SUM(F27:F30)</f>
        <v>3429464</v>
      </c>
    </row>
    <row r="32" spans="1:7" x14ac:dyDescent="0.25">
      <c r="E32" s="2"/>
    </row>
    <row r="33" spans="1:16" x14ac:dyDescent="0.25">
      <c r="A33" s="8" t="s">
        <v>23</v>
      </c>
      <c r="E33" s="2"/>
    </row>
    <row r="34" spans="1:16" x14ac:dyDescent="0.25">
      <c r="A34" s="12">
        <v>327791930</v>
      </c>
      <c r="B34" s="19" t="s">
        <v>24</v>
      </c>
      <c r="C34" s="7">
        <v>21760</v>
      </c>
      <c r="D34" s="7">
        <v>5875</v>
      </c>
      <c r="E34" s="27" t="s">
        <v>46</v>
      </c>
      <c r="F34" s="7">
        <f>SUM(C34:D34)</f>
        <v>27635</v>
      </c>
    </row>
    <row r="35" spans="1:16" x14ac:dyDescent="0.25">
      <c r="A35" s="21">
        <v>329242817</v>
      </c>
      <c r="B35" s="19" t="s">
        <v>25</v>
      </c>
      <c r="C35" s="7">
        <v>6217</v>
      </c>
      <c r="D35" s="7">
        <v>1679</v>
      </c>
      <c r="E35" s="27" t="s">
        <v>46</v>
      </c>
      <c r="F35" s="7">
        <f>SUM(C35:D35)</f>
        <v>7896</v>
      </c>
    </row>
    <row r="36" spans="1:16" x14ac:dyDescent="0.25">
      <c r="A36" s="21">
        <v>329242827</v>
      </c>
      <c r="B36" s="19" t="s">
        <v>25</v>
      </c>
      <c r="C36" s="7">
        <v>18652</v>
      </c>
      <c r="D36" s="7">
        <v>5036</v>
      </c>
      <c r="E36" s="27" t="s">
        <v>46</v>
      </c>
      <c r="F36" s="7">
        <f>SUM(C36:D36)</f>
        <v>23688</v>
      </c>
    </row>
    <row r="37" spans="1:16" x14ac:dyDescent="0.25">
      <c r="A37" s="30">
        <v>332833170</v>
      </c>
      <c r="B37" s="19" t="s">
        <v>39</v>
      </c>
      <c r="C37" s="7">
        <v>20206</v>
      </c>
      <c r="D37" s="7">
        <v>5455</v>
      </c>
      <c r="E37" s="27" t="s">
        <v>46</v>
      </c>
      <c r="F37" s="7">
        <v>25661</v>
      </c>
    </row>
    <row r="38" spans="1:16" x14ac:dyDescent="0.25">
      <c r="A38" s="22">
        <v>332833160</v>
      </c>
      <c r="B38" s="19" t="s">
        <v>39</v>
      </c>
      <c r="C38" s="7">
        <v>6735</v>
      </c>
      <c r="D38" s="7">
        <v>1819</v>
      </c>
      <c r="E38" s="27" t="s">
        <v>46</v>
      </c>
      <c r="F38" s="7">
        <v>8554</v>
      </c>
    </row>
    <row r="39" spans="1:16" x14ac:dyDescent="0.25">
      <c r="C39" s="10">
        <f>SUM(C34:C38)</f>
        <v>73570</v>
      </c>
      <c r="D39" s="10">
        <f>SUM(D34:D38)</f>
        <v>19864</v>
      </c>
      <c r="E39" s="32"/>
      <c r="F39" s="10">
        <f>SUM(F34:F38)</f>
        <v>93434</v>
      </c>
    </row>
    <row r="40" spans="1:16" x14ac:dyDescent="0.25">
      <c r="E40" s="2"/>
    </row>
    <row r="41" spans="1:16" x14ac:dyDescent="0.25">
      <c r="E41" s="2"/>
      <c r="G41" s="10"/>
    </row>
    <row r="42" spans="1:16" x14ac:dyDescent="0.25">
      <c r="A42" s="13" t="s">
        <v>31</v>
      </c>
      <c r="B42" s="14"/>
      <c r="C42" s="14"/>
      <c r="D42" s="13" t="s">
        <v>32</v>
      </c>
      <c r="E42" s="28"/>
      <c r="F42" s="15"/>
    </row>
    <row r="43" spans="1:16" x14ac:dyDescent="0.25">
      <c r="A43" s="19" t="s">
        <v>29</v>
      </c>
      <c r="B43" s="19" t="s">
        <v>30</v>
      </c>
      <c r="C43" s="7">
        <v>86388</v>
      </c>
      <c r="D43" s="7">
        <v>23325</v>
      </c>
      <c r="E43" s="27" t="s">
        <v>46</v>
      </c>
      <c r="F43" s="18">
        <f>SUM(C43:D43)</f>
        <v>109713</v>
      </c>
    </row>
    <row r="44" spans="1:16" x14ac:dyDescent="0.25">
      <c r="C44" s="10">
        <f>SUM(C43)</f>
        <v>86388</v>
      </c>
      <c r="D44" s="10">
        <f>SUM(D43)</f>
        <v>23325</v>
      </c>
      <c r="F44" s="10">
        <f>SUM(F43)</f>
        <v>109713</v>
      </c>
    </row>
    <row r="45" spans="1:16" ht="18.75" x14ac:dyDescent="0.3">
      <c r="G45" s="43"/>
      <c r="H45" s="43"/>
      <c r="I45" s="43"/>
      <c r="J45" s="43"/>
    </row>
    <row r="46" spans="1:16" ht="18.75" x14ac:dyDescent="0.3">
      <c r="A46" s="8" t="s">
        <v>52</v>
      </c>
      <c r="C46" s="10"/>
      <c r="D46" s="10"/>
      <c r="E46" s="10"/>
      <c r="F46" s="10"/>
      <c r="G46" s="42"/>
      <c r="H46" s="43"/>
      <c r="I46" s="43"/>
      <c r="J46" s="43"/>
    </row>
    <row r="47" spans="1:16" ht="15.75" x14ac:dyDescent="0.25">
      <c r="A47" s="36" t="s">
        <v>51</v>
      </c>
      <c r="B47" s="6" t="s">
        <v>53</v>
      </c>
      <c r="C47" s="18">
        <v>90641</v>
      </c>
      <c r="D47" s="39" t="s">
        <v>58</v>
      </c>
      <c r="E47" s="40"/>
      <c r="F47" s="18">
        <v>90641</v>
      </c>
      <c r="G47" s="50"/>
      <c r="H47" s="52"/>
      <c r="I47" s="52"/>
      <c r="J47" s="52"/>
      <c r="K47" s="52"/>
      <c r="L47" s="52"/>
      <c r="M47" s="52"/>
      <c r="N47" s="44"/>
      <c r="O47" s="44"/>
      <c r="P47" s="44"/>
    </row>
    <row r="48" spans="1:16" ht="15.75" x14ac:dyDescent="0.25">
      <c r="A48" s="37" t="s">
        <v>54</v>
      </c>
      <c r="B48" s="6" t="s">
        <v>56</v>
      </c>
      <c r="C48" s="7">
        <v>98742</v>
      </c>
      <c r="D48" s="27" t="s">
        <v>58</v>
      </c>
      <c r="E48" s="7"/>
      <c r="F48" s="7">
        <v>98742</v>
      </c>
      <c r="G48" s="53"/>
      <c r="H48" s="52"/>
      <c r="I48" s="52"/>
      <c r="J48" s="52"/>
      <c r="K48" s="52"/>
      <c r="L48" s="52"/>
      <c r="M48" s="52"/>
      <c r="N48" s="44"/>
      <c r="O48" s="44"/>
      <c r="P48" s="44"/>
    </row>
    <row r="49" spans="1:16" ht="15.75" x14ac:dyDescent="0.25">
      <c r="A49" s="38" t="s">
        <v>55</v>
      </c>
      <c r="B49" s="6" t="s">
        <v>57</v>
      </c>
      <c r="C49" s="7">
        <v>98742</v>
      </c>
      <c r="D49" s="27" t="s">
        <v>58</v>
      </c>
      <c r="E49" s="7"/>
      <c r="F49" s="7">
        <v>98742</v>
      </c>
      <c r="G49" s="50"/>
      <c r="H49" s="52"/>
      <c r="I49" s="52"/>
      <c r="J49" s="52"/>
      <c r="K49" s="52"/>
      <c r="L49" s="52"/>
      <c r="M49" s="52"/>
      <c r="N49" s="44"/>
      <c r="O49" s="44"/>
      <c r="P49" s="44"/>
    </row>
    <row r="50" spans="1:16" x14ac:dyDescent="0.25">
      <c r="C50" s="10">
        <f>SUM(C47:C49)</f>
        <v>288125</v>
      </c>
      <c r="D50" s="2" t="s">
        <v>58</v>
      </c>
      <c r="F50" s="10">
        <f>SUM(F47:F49)</f>
        <v>288125</v>
      </c>
      <c r="G50" s="49"/>
      <c r="H50" s="49"/>
      <c r="I50" s="49"/>
      <c r="J50" s="49"/>
      <c r="K50" s="49"/>
      <c r="L50" s="49"/>
      <c r="M50" s="49"/>
    </row>
    <row r="51" spans="1:16" x14ac:dyDescent="0.25">
      <c r="G51" s="49"/>
      <c r="H51" s="49"/>
      <c r="I51" s="49"/>
      <c r="J51" s="49"/>
      <c r="K51" s="49"/>
      <c r="L51" s="49"/>
      <c r="M51" s="49"/>
    </row>
    <row r="52" spans="1:16" x14ac:dyDescent="0.25">
      <c r="A52" s="8" t="s">
        <v>63</v>
      </c>
      <c r="G52" s="49"/>
      <c r="H52" s="49"/>
      <c r="I52" s="49"/>
      <c r="J52" s="49"/>
      <c r="K52" s="49"/>
      <c r="L52" s="49"/>
      <c r="M52" s="49"/>
    </row>
    <row r="53" spans="1:16" x14ac:dyDescent="0.25">
      <c r="A53" s="6" t="s">
        <v>59</v>
      </c>
      <c r="B53" s="6"/>
      <c r="C53" s="41">
        <v>200000</v>
      </c>
      <c r="D53" s="27" t="s">
        <v>45</v>
      </c>
      <c r="E53" s="7"/>
      <c r="F53" s="41">
        <v>200000</v>
      </c>
      <c r="G53" s="50" t="s">
        <v>62</v>
      </c>
      <c r="H53" s="51"/>
      <c r="I53" s="51"/>
      <c r="J53" s="51"/>
      <c r="K53" s="51"/>
      <c r="L53" s="51"/>
      <c r="M53" s="51"/>
    </row>
    <row r="54" spans="1:16" ht="15.75" thickBot="1" x14ac:dyDescent="0.3"/>
    <row r="55" spans="1:16" ht="16.5" thickBot="1" x14ac:dyDescent="0.3">
      <c r="A55" s="45" t="s">
        <v>60</v>
      </c>
      <c r="B55" s="46"/>
      <c r="C55" s="47">
        <f>SUM(C12+C31+C39+C44+C50+C53)</f>
        <v>3361656</v>
      </c>
      <c r="D55" s="47">
        <f>SUM(D12+D31+D39+D44)</f>
        <v>775605</v>
      </c>
      <c r="E55" s="46"/>
      <c r="F55" s="48">
        <f>SUM(F12+F31+F39+F44+F50+F53)</f>
        <v>4137261</v>
      </c>
    </row>
  </sheetData>
  <mergeCells count="6">
    <mergeCell ref="G53:M53"/>
    <mergeCell ref="G47:M47"/>
    <mergeCell ref="G48:M48"/>
    <mergeCell ref="G49:M49"/>
    <mergeCell ref="D18:G18"/>
    <mergeCell ref="D19:G19"/>
  </mergeCells>
  <phoneticPr fontId="3" type="noConversion"/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Bácsi Viktória</dc:creator>
  <cp:lastModifiedBy>Anita Kocsisné Buzás</cp:lastModifiedBy>
  <cp:lastPrinted>2026-08-14T05:49:22Z</cp:lastPrinted>
  <dcterms:created xsi:type="dcterms:W3CDTF">2026-05-20T10:59:58Z</dcterms:created>
  <dcterms:modified xsi:type="dcterms:W3CDTF">2026-09-02T10:45:35Z</dcterms:modified>
</cp:coreProperties>
</file>